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ce\Reporting\2023\Q2\IFRS 17 comparatives\"/>
    </mc:Choice>
  </mc:AlternateContent>
  <xr:revisionPtr revIDLastSave="0" documentId="8_{E4DB65A5-B09C-4025-B490-31498E7256CC}" xr6:coauthVersionLast="47" xr6:coauthVersionMax="47" xr10:uidLastSave="{00000000-0000-0000-0000-000000000000}"/>
  <bookViews>
    <workbookView xWindow="-98" yWindow="-98" windowWidth="20715" windowHeight="13276" activeTab="1" xr2:uid="{EDF55062-E3D5-4189-A416-B2A8F46871CD}"/>
  </bookViews>
  <sheets>
    <sheet name="PL" sheetId="1" r:id="rId1"/>
    <sheet name="Balance sheet" sheetId="3" r:id="rId2"/>
    <sheet name="Segmental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3" l="1"/>
  <c r="B23" i="3"/>
  <c r="B15" i="3"/>
  <c r="B21" i="1"/>
  <c r="C21" i="1"/>
  <c r="B34" i="3" l="1"/>
</calcChain>
</file>

<file path=xl/sharedStrings.xml><?xml version="1.0" encoding="utf-8"?>
<sst xmlns="http://schemas.openxmlformats.org/spreadsheetml/2006/main" count="97" uniqueCount="53">
  <si>
    <t>$m</t>
  </si>
  <si>
    <t>Insurance revenue</t>
  </si>
  <si>
    <t>Insurance service expense</t>
  </si>
  <si>
    <t>Allocation of reinsurance premium</t>
  </si>
  <si>
    <t>Amounts recoverable for reinsurers for incurred claims</t>
  </si>
  <si>
    <t>Insurance service result</t>
  </si>
  <si>
    <t>Net investment loss</t>
  </si>
  <si>
    <t>Net insurance finance income</t>
  </si>
  <si>
    <t>Net insurance and investment result</t>
  </si>
  <si>
    <t>Other income</t>
  </si>
  <si>
    <t>Operating expenses</t>
  </si>
  <si>
    <t>FX loss</t>
  </si>
  <si>
    <t>Finance costs</t>
  </si>
  <si>
    <t>Profit before tax</t>
  </si>
  <si>
    <t>Combined ratio</t>
  </si>
  <si>
    <t>Cyber Risks</t>
  </si>
  <si>
    <t>Digital</t>
  </si>
  <si>
    <t xml:space="preserve">MAP Risks </t>
  </si>
  <si>
    <t>Property Risks</t>
  </si>
  <si>
    <t>Specialty Risks</t>
  </si>
  <si>
    <t>Assets</t>
  </si>
  <si>
    <t>Intangible assets</t>
  </si>
  <si>
    <t>Plant and equipment</t>
  </si>
  <si>
    <t>Right of use assets</t>
  </si>
  <si>
    <t>Deferred tax asset</t>
  </si>
  <si>
    <t>Retirement benefit asset</t>
  </si>
  <si>
    <t>Insurance contract assets</t>
  </si>
  <si>
    <t>Reinsurance contract assets</t>
  </si>
  <si>
    <t>Financial assets at fair value</t>
  </si>
  <si>
    <t>Other assets</t>
  </si>
  <si>
    <t>Current tax asset</t>
  </si>
  <si>
    <t>Cash and cash equivalents</t>
  </si>
  <si>
    <t>Total assets</t>
  </si>
  <si>
    <t>Equity</t>
  </si>
  <si>
    <t>Share capital</t>
  </si>
  <si>
    <t>Share premium</t>
  </si>
  <si>
    <t>Foreign currency translation reserve</t>
  </si>
  <si>
    <t>Other reserves</t>
  </si>
  <si>
    <t>Retained earnings</t>
  </si>
  <si>
    <t>Total equity</t>
  </si>
  <si>
    <t>Liabilities</t>
  </si>
  <si>
    <t>Deferred tax liability</t>
  </si>
  <si>
    <t>Financial liabilities</t>
  </si>
  <si>
    <t>Lease liabilities</t>
  </si>
  <si>
    <t>Insurance contract liabilities</t>
  </si>
  <si>
    <t>Reinsurance contract liabilities</t>
  </si>
  <si>
    <t>Current tax liability</t>
  </si>
  <si>
    <t>Other liabilities</t>
  </si>
  <si>
    <t>Total liabilities</t>
  </si>
  <si>
    <t>Total equity and liabilities</t>
  </si>
  <si>
    <t>Segment result</t>
  </si>
  <si>
    <t>-</t>
  </si>
  <si>
    <r>
      <t>1,823</t>
    </r>
    <r>
      <rPr>
        <sz val="8"/>
        <color theme="1"/>
        <rFont val="Times New Roman"/>
        <family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</si>
</sst>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3" formatCode="_-* #,##0.00_-;\-* #,##0.00_-;_-* &quot;-&quot;??_-;_-@_-"/>
    <numFmt numFmtId="164" formatCode="[$-F800]dddd\,\ mmmm\ dd\,\ yyyy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FF0000"/>
      <name val="Verdana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15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8" fontId="2" fillId="0" borderId="0" xfId="0" applyNumberFormat="1" applyFont="1" applyAlignment="1">
      <alignment horizontal="right" vertical="center" wrapText="1"/>
    </xf>
    <xf numFmtId="38" fontId="3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64" fontId="0" fillId="0" borderId="0" xfId="0" applyNumberFormat="1" applyAlignment="1">
      <alignment vertical="center" wrapText="1"/>
    </xf>
    <xf numFmtId="0" fontId="5" fillId="0" borderId="0" xfId="0" applyFont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0" xfId="0" applyNumberFormat="1" applyFont="1"/>
    <xf numFmtId="3" fontId="2" fillId="0" borderId="0" xfId="0" applyNumberFormat="1" applyFont="1" applyAlignment="1">
      <alignment horizontal="right" vertical="center" wrapText="1"/>
    </xf>
    <xf numFmtId="0" fontId="9" fillId="0" borderId="0" xfId="3" applyAlignment="1">
      <alignment vertical="center"/>
    </xf>
    <xf numFmtId="9" fontId="3" fillId="0" borderId="0" xfId="0" applyNumberFormat="1" applyFont="1" applyAlignment="1">
      <alignment horizontal="right" vertical="center" wrapText="1"/>
    </xf>
    <xf numFmtId="9" fontId="2" fillId="0" borderId="0" xfId="2" applyFont="1" applyAlignment="1">
      <alignment horizontal="right" vertical="center" wrapText="1"/>
    </xf>
    <xf numFmtId="0" fontId="7" fillId="0" borderId="0" xfId="0" applyFont="1"/>
    <xf numFmtId="0" fontId="10" fillId="0" borderId="0" xfId="0" applyFont="1"/>
    <xf numFmtId="42" fontId="0" fillId="0" borderId="0" xfId="0" applyNumberFormat="1"/>
    <xf numFmtId="165" fontId="0" fillId="0" borderId="0" xfId="0" applyNumberForma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8C58-426C-4F0D-814E-B46D45EB7570}">
  <dimension ref="A1:F25"/>
  <sheetViews>
    <sheetView workbookViewId="0">
      <selection activeCell="F20" sqref="F20"/>
    </sheetView>
  </sheetViews>
  <sheetFormatPr defaultRowHeight="14.25" x14ac:dyDescent="0.45"/>
  <cols>
    <col min="1" max="1" width="25.53125" customWidth="1"/>
    <col min="2" max="2" width="24.19921875" customWidth="1"/>
    <col min="3" max="3" width="25.265625" customWidth="1"/>
  </cols>
  <sheetData>
    <row r="1" spans="1:6" x14ac:dyDescent="0.45">
      <c r="A1" s="1"/>
      <c r="B1" s="2">
        <v>44742</v>
      </c>
      <c r="C1" s="2">
        <v>44926</v>
      </c>
    </row>
    <row r="2" spans="1:6" ht="14.65" thickBot="1" x14ac:dyDescent="0.5">
      <c r="A2" s="3"/>
      <c r="B2" s="4" t="s">
        <v>0</v>
      </c>
      <c r="C2" s="4" t="s">
        <v>0</v>
      </c>
    </row>
    <row r="3" spans="1:6" x14ac:dyDescent="0.45">
      <c r="A3" s="1" t="s">
        <v>1</v>
      </c>
      <c r="B3" s="21">
        <v>2330</v>
      </c>
      <c r="C3" s="21">
        <v>4808</v>
      </c>
    </row>
    <row r="4" spans="1:6" x14ac:dyDescent="0.45">
      <c r="A4" s="1" t="s">
        <v>2</v>
      </c>
      <c r="B4" s="21">
        <v>-1839</v>
      </c>
      <c r="C4" s="21">
        <v>-4069</v>
      </c>
    </row>
    <row r="5" spans="1:6" ht="22.5" x14ac:dyDescent="0.45">
      <c r="A5" s="1" t="s">
        <v>3</v>
      </c>
      <c r="B5" s="6">
        <v>-378</v>
      </c>
      <c r="C5" s="6">
        <v>-922</v>
      </c>
    </row>
    <row r="6" spans="1:6" ht="22.5" x14ac:dyDescent="0.45">
      <c r="A6" s="1" t="s">
        <v>4</v>
      </c>
      <c r="B6" s="6">
        <v>468</v>
      </c>
      <c r="C6" s="6">
        <v>983</v>
      </c>
    </row>
    <row r="7" spans="1:6" x14ac:dyDescent="0.45">
      <c r="A7" s="7" t="s">
        <v>5</v>
      </c>
      <c r="B7" s="9">
        <v>581</v>
      </c>
      <c r="C7" s="9">
        <v>800</v>
      </c>
    </row>
    <row r="8" spans="1:6" x14ac:dyDescent="0.45">
      <c r="A8" s="1"/>
      <c r="B8" s="6"/>
      <c r="C8" s="6"/>
    </row>
    <row r="9" spans="1:6" x14ac:dyDescent="0.45">
      <c r="A9" s="1" t="s">
        <v>6</v>
      </c>
      <c r="B9" s="6">
        <v>-193</v>
      </c>
      <c r="C9" s="6">
        <v>-180</v>
      </c>
    </row>
    <row r="10" spans="1:6" x14ac:dyDescent="0.45">
      <c r="A10" s="1" t="s">
        <v>7</v>
      </c>
      <c r="B10" s="6">
        <v>140</v>
      </c>
      <c r="C10" s="6">
        <v>212</v>
      </c>
    </row>
    <row r="11" spans="1:6" ht="22.5" x14ac:dyDescent="0.45">
      <c r="A11" s="7" t="s">
        <v>8</v>
      </c>
      <c r="B11" s="9">
        <v>528</v>
      </c>
      <c r="C11" s="9">
        <v>832</v>
      </c>
    </row>
    <row r="12" spans="1:6" x14ac:dyDescent="0.45">
      <c r="A12" s="7"/>
      <c r="B12" s="9"/>
      <c r="C12" s="9"/>
    </row>
    <row r="13" spans="1:6" x14ac:dyDescent="0.45">
      <c r="A13" s="1" t="s">
        <v>9</v>
      </c>
      <c r="B13" s="6">
        <v>22</v>
      </c>
      <c r="C13" s="6">
        <v>32</v>
      </c>
    </row>
    <row r="14" spans="1:6" x14ac:dyDescent="0.45">
      <c r="A14" s="1" t="s">
        <v>10</v>
      </c>
      <c r="B14" s="6">
        <v>-164</v>
      </c>
      <c r="C14" s="6">
        <v>-284</v>
      </c>
    </row>
    <row r="15" spans="1:6" x14ac:dyDescent="0.45">
      <c r="A15" s="1" t="s">
        <v>11</v>
      </c>
      <c r="B15" s="6">
        <v>-5</v>
      </c>
      <c r="C15" s="6">
        <v>-9</v>
      </c>
      <c r="F15" s="27"/>
    </row>
    <row r="16" spans="1:6" x14ac:dyDescent="0.45">
      <c r="A16" s="1" t="s">
        <v>12</v>
      </c>
      <c r="B16" s="6">
        <v>-19</v>
      </c>
      <c r="C16" s="6">
        <v>-39</v>
      </c>
    </row>
    <row r="17" spans="1:3" x14ac:dyDescent="0.45">
      <c r="A17" s="7" t="s">
        <v>13</v>
      </c>
      <c r="B17" s="9">
        <v>362</v>
      </c>
      <c r="C17" s="9">
        <v>532</v>
      </c>
    </row>
    <row r="18" spans="1:3" x14ac:dyDescent="0.45">
      <c r="A18" s="7"/>
      <c r="B18" s="9"/>
      <c r="C18" s="6"/>
    </row>
    <row r="19" spans="1:3" x14ac:dyDescent="0.45">
      <c r="A19" s="7"/>
      <c r="B19" s="9"/>
      <c r="C19" s="23"/>
    </row>
    <row r="20" spans="1:3" x14ac:dyDescent="0.45">
      <c r="A20" s="7"/>
      <c r="B20" s="9"/>
      <c r="C20" s="6"/>
    </row>
    <row r="21" spans="1:3" x14ac:dyDescent="0.45">
      <c r="A21" s="7" t="s">
        <v>14</v>
      </c>
      <c r="B21" s="24">
        <f>-(B4+B6)/(B3+B5)</f>
        <v>0.70235655737704916</v>
      </c>
      <c r="C21" s="24">
        <f>-(C4+C6)/(C3+C5)</f>
        <v>0.79413278435409163</v>
      </c>
    </row>
    <row r="25" spans="1:3" ht="18" x14ac:dyDescent="0.55000000000000004">
      <c r="A25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FD808-B97A-48F6-9856-4D4A95233A2E}">
  <dimension ref="A1:F36"/>
  <sheetViews>
    <sheetView tabSelected="1" topLeftCell="A11" workbookViewId="0">
      <selection activeCell="G30" sqref="G30"/>
    </sheetView>
  </sheetViews>
  <sheetFormatPr defaultRowHeight="14.25" x14ac:dyDescent="0.45"/>
  <cols>
    <col min="1" max="1" width="20.73046875" customWidth="1"/>
    <col min="2" max="2" width="18.59765625" customWidth="1"/>
    <col min="3" max="3" width="15.73046875" bestFit="1" customWidth="1"/>
  </cols>
  <sheetData>
    <row r="1" spans="1:6" x14ac:dyDescent="0.45">
      <c r="A1" s="5"/>
      <c r="B1" s="16">
        <v>44742</v>
      </c>
      <c r="C1" s="16">
        <v>44926</v>
      </c>
    </row>
    <row r="2" spans="1:6" x14ac:dyDescent="0.45">
      <c r="A2" s="5"/>
      <c r="B2" s="8" t="s">
        <v>0</v>
      </c>
      <c r="C2" s="8" t="s">
        <v>0</v>
      </c>
    </row>
    <row r="3" spans="1:6" x14ac:dyDescent="0.45">
      <c r="A3" s="17" t="s">
        <v>20</v>
      </c>
      <c r="B3" s="5"/>
      <c r="E3" s="25"/>
    </row>
    <row r="4" spans="1:6" x14ac:dyDescent="0.45">
      <c r="A4" s="5" t="s">
        <v>21</v>
      </c>
      <c r="B4" s="18">
        <v>118</v>
      </c>
      <c r="C4" s="18">
        <v>129</v>
      </c>
      <c r="D4" s="28"/>
    </row>
    <row r="5" spans="1:6" x14ac:dyDescent="0.45">
      <c r="A5" s="5" t="s">
        <v>22</v>
      </c>
      <c r="B5" s="18">
        <v>16</v>
      </c>
      <c r="C5" s="18">
        <v>15</v>
      </c>
      <c r="D5" s="28"/>
    </row>
    <row r="6" spans="1:6" x14ac:dyDescent="0.45">
      <c r="A6" s="5" t="s">
        <v>23</v>
      </c>
      <c r="B6" s="18">
        <v>66</v>
      </c>
      <c r="C6" s="18">
        <v>61</v>
      </c>
      <c r="D6" s="28"/>
    </row>
    <row r="7" spans="1:6" x14ac:dyDescent="0.45">
      <c r="A7" s="5" t="s">
        <v>24</v>
      </c>
      <c r="B7" s="18">
        <v>29</v>
      </c>
      <c r="C7" s="18">
        <v>35</v>
      </c>
      <c r="D7" s="28"/>
    </row>
    <row r="8" spans="1:6" x14ac:dyDescent="0.45">
      <c r="A8" s="5" t="s">
        <v>25</v>
      </c>
      <c r="B8" s="18">
        <v>14</v>
      </c>
      <c r="C8" s="18">
        <v>5</v>
      </c>
      <c r="D8" s="28"/>
    </row>
    <row r="9" spans="1:6" x14ac:dyDescent="0.45">
      <c r="A9" s="5" t="s">
        <v>26</v>
      </c>
      <c r="B9" s="18">
        <v>0</v>
      </c>
      <c r="C9" s="18">
        <v>19</v>
      </c>
      <c r="D9" s="28"/>
    </row>
    <row r="10" spans="1:6" ht="28.5" x14ac:dyDescent="0.45">
      <c r="A10" s="5" t="s">
        <v>27</v>
      </c>
      <c r="B10" s="18">
        <v>2259</v>
      </c>
      <c r="C10" s="18">
        <v>2442</v>
      </c>
      <c r="D10" s="28"/>
    </row>
    <row r="11" spans="1:6" ht="28.5" x14ac:dyDescent="0.45">
      <c r="A11" s="5" t="s">
        <v>28</v>
      </c>
      <c r="B11" s="18">
        <v>7310</v>
      </c>
      <c r="C11" s="18">
        <v>8346</v>
      </c>
      <c r="D11" s="28"/>
    </row>
    <row r="12" spans="1:6" x14ac:dyDescent="0.45">
      <c r="A12" s="5" t="s">
        <v>29</v>
      </c>
      <c r="B12" s="18">
        <v>156</v>
      </c>
      <c r="C12" s="18">
        <v>298</v>
      </c>
      <c r="D12" s="28"/>
    </row>
    <row r="13" spans="1:6" x14ac:dyDescent="0.45">
      <c r="A13" s="5" t="s">
        <v>30</v>
      </c>
      <c r="B13" s="18">
        <v>4</v>
      </c>
      <c r="C13" s="18">
        <v>12</v>
      </c>
      <c r="D13" s="28"/>
    </row>
    <row r="14" spans="1:6" ht="28.5" x14ac:dyDescent="0.45">
      <c r="A14" s="5" t="s">
        <v>31</v>
      </c>
      <c r="B14" s="18">
        <v>629</v>
      </c>
      <c r="C14" s="18">
        <v>653</v>
      </c>
      <c r="D14" s="28"/>
    </row>
    <row r="15" spans="1:6" s="15" customFormat="1" x14ac:dyDescent="0.45">
      <c r="A15" s="14" t="s">
        <v>32</v>
      </c>
      <c r="B15" s="19">
        <f>SUM(B4:B14)</f>
        <v>10601</v>
      </c>
      <c r="C15" s="19">
        <v>12013</v>
      </c>
      <c r="D15" s="28"/>
      <c r="F15" s="20"/>
    </row>
    <row r="16" spans="1:6" s="15" customFormat="1" x14ac:dyDescent="0.45">
      <c r="A16" s="14"/>
      <c r="B16" s="14"/>
      <c r="C16" s="14"/>
      <c r="D16" s="28"/>
    </row>
    <row r="17" spans="1:6" x14ac:dyDescent="0.45">
      <c r="A17" s="17" t="s">
        <v>33</v>
      </c>
      <c r="B17" s="5"/>
      <c r="C17" s="5"/>
      <c r="D17" s="28"/>
    </row>
    <row r="18" spans="1:6" x14ac:dyDescent="0.45">
      <c r="A18" s="5" t="s">
        <v>34</v>
      </c>
      <c r="B18" s="18">
        <v>43</v>
      </c>
      <c r="C18" s="18">
        <v>47</v>
      </c>
      <c r="D18" s="28"/>
    </row>
    <row r="19" spans="1:6" x14ac:dyDescent="0.45">
      <c r="A19" s="5" t="s">
        <v>35</v>
      </c>
      <c r="B19" s="18">
        <v>5</v>
      </c>
      <c r="C19" s="18">
        <v>10</v>
      </c>
      <c r="D19" s="28"/>
    </row>
    <row r="20" spans="1:6" ht="28.5" x14ac:dyDescent="0.45">
      <c r="A20" s="5" t="s">
        <v>36</v>
      </c>
      <c r="B20" s="18">
        <v>-110</v>
      </c>
      <c r="C20" s="18">
        <v>-109</v>
      </c>
      <c r="D20" s="28"/>
    </row>
    <row r="21" spans="1:6" x14ac:dyDescent="0.45">
      <c r="A21" s="5" t="s">
        <v>37</v>
      </c>
      <c r="B21" s="18">
        <v>-21</v>
      </c>
      <c r="C21" s="18">
        <v>-8</v>
      </c>
      <c r="D21" s="28"/>
    </row>
    <row r="22" spans="1:6" x14ac:dyDescent="0.45">
      <c r="A22" s="5" t="s">
        <v>38</v>
      </c>
      <c r="B22" s="18">
        <v>2380</v>
      </c>
      <c r="C22" s="18">
        <v>2990</v>
      </c>
      <c r="D22" s="28"/>
    </row>
    <row r="23" spans="1:6" s="15" customFormat="1" x14ac:dyDescent="0.45">
      <c r="A23" s="14" t="s">
        <v>39</v>
      </c>
      <c r="B23" s="19">
        <f>SUM(B18:B22)</f>
        <v>2297</v>
      </c>
      <c r="C23" s="19">
        <v>2930</v>
      </c>
      <c r="D23" s="28"/>
      <c r="F23" s="20"/>
    </row>
    <row r="24" spans="1:6" s="15" customFormat="1" x14ac:dyDescent="0.45">
      <c r="A24" s="14"/>
      <c r="B24" s="19"/>
      <c r="C24" s="19"/>
      <c r="D24" s="28"/>
    </row>
    <row r="25" spans="1:6" x14ac:dyDescent="0.45">
      <c r="A25" s="17" t="s">
        <v>40</v>
      </c>
      <c r="B25" s="18"/>
      <c r="C25" s="18"/>
      <c r="D25" s="28"/>
    </row>
    <row r="26" spans="1:6" x14ac:dyDescent="0.45">
      <c r="A26" s="5" t="s">
        <v>41</v>
      </c>
      <c r="B26" s="18">
        <v>0</v>
      </c>
      <c r="C26" s="18">
        <v>35</v>
      </c>
      <c r="D26" s="28"/>
    </row>
    <row r="27" spans="1:6" x14ac:dyDescent="0.45">
      <c r="A27" s="5" t="s">
        <v>42</v>
      </c>
      <c r="B27" s="18">
        <v>565</v>
      </c>
      <c r="C27" s="18">
        <v>563</v>
      </c>
      <c r="D27" s="28"/>
    </row>
    <row r="28" spans="1:6" x14ac:dyDescent="0.45">
      <c r="A28" s="5" t="s">
        <v>43</v>
      </c>
      <c r="B28" s="18">
        <v>76</v>
      </c>
      <c r="C28" s="18">
        <v>73</v>
      </c>
      <c r="D28" s="28"/>
    </row>
    <row r="29" spans="1:6" ht="28.5" x14ac:dyDescent="0.45">
      <c r="A29" s="5" t="s">
        <v>44</v>
      </c>
      <c r="B29" s="18">
        <v>7434</v>
      </c>
      <c r="C29" s="18">
        <v>8016</v>
      </c>
      <c r="D29" s="28"/>
    </row>
    <row r="30" spans="1:6" ht="28.5" x14ac:dyDescent="0.45">
      <c r="A30" s="5" t="s">
        <v>45</v>
      </c>
      <c r="B30" s="18">
        <v>0</v>
      </c>
      <c r="C30" s="18">
        <v>283</v>
      </c>
      <c r="D30" s="28"/>
    </row>
    <row r="31" spans="1:6" x14ac:dyDescent="0.45">
      <c r="A31" s="5" t="s">
        <v>46</v>
      </c>
      <c r="B31" s="18">
        <v>20</v>
      </c>
      <c r="C31" s="18">
        <v>8</v>
      </c>
      <c r="D31" s="28"/>
    </row>
    <row r="32" spans="1:6" x14ac:dyDescent="0.45">
      <c r="A32" s="5" t="s">
        <v>47</v>
      </c>
      <c r="B32" s="18">
        <v>209</v>
      </c>
      <c r="C32" s="18">
        <v>105</v>
      </c>
      <c r="D32" s="28"/>
    </row>
    <row r="33" spans="1:4" x14ac:dyDescent="0.45">
      <c r="A33" s="14" t="s">
        <v>48</v>
      </c>
      <c r="B33" s="19">
        <f>SUM(B26:B32)</f>
        <v>8304</v>
      </c>
      <c r="C33" s="19">
        <v>9083</v>
      </c>
      <c r="D33" s="28"/>
    </row>
    <row r="34" spans="1:4" ht="28.5" x14ac:dyDescent="0.45">
      <c r="A34" s="14" t="s">
        <v>49</v>
      </c>
      <c r="B34" s="19">
        <f>B33+B23</f>
        <v>10601</v>
      </c>
      <c r="C34" s="19">
        <v>12013</v>
      </c>
      <c r="D34" s="28"/>
    </row>
    <row r="36" spans="1:4" x14ac:dyDescent="0.45">
      <c r="B36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1A387-9475-4591-AEE9-FBB6F0CD45F9}">
  <dimension ref="A1:O20"/>
  <sheetViews>
    <sheetView workbookViewId="0">
      <selection activeCell="J20" sqref="J20"/>
    </sheetView>
  </sheetViews>
  <sheetFormatPr defaultRowHeight="14.25" x14ac:dyDescent="0.45"/>
  <cols>
    <col min="1" max="1" width="30.46484375" customWidth="1"/>
    <col min="2" max="2" width="6.06640625" bestFit="1" customWidth="1"/>
    <col min="3" max="3" width="6.73046875" bestFit="1" customWidth="1"/>
    <col min="4" max="4" width="5.59765625" bestFit="1" customWidth="1"/>
    <col min="5" max="5" width="8.73046875" bestFit="1" customWidth="1"/>
    <col min="10" max="10" width="23.73046875" customWidth="1"/>
  </cols>
  <sheetData>
    <row r="1" spans="1:15" ht="22.5" x14ac:dyDescent="0.45">
      <c r="A1" s="13">
        <v>44742</v>
      </c>
      <c r="B1" s="9" t="s">
        <v>15</v>
      </c>
      <c r="C1" s="9" t="s">
        <v>16</v>
      </c>
      <c r="D1" s="9" t="s">
        <v>17</v>
      </c>
      <c r="E1" s="9" t="s">
        <v>18</v>
      </c>
      <c r="F1" s="9" t="s">
        <v>19</v>
      </c>
      <c r="J1" s="13">
        <v>44926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</row>
    <row r="2" spans="1:15" ht="14.65" thickBot="1" x14ac:dyDescent="0.5">
      <c r="A2" s="3"/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J2" s="3"/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</row>
    <row r="3" spans="1:15" x14ac:dyDescent="0.45">
      <c r="A3" s="1" t="s">
        <v>1</v>
      </c>
      <c r="B3" s="10">
        <v>428</v>
      </c>
      <c r="C3" s="10">
        <v>99</v>
      </c>
      <c r="D3" s="10">
        <v>420</v>
      </c>
      <c r="E3" s="10">
        <v>392</v>
      </c>
      <c r="F3" s="10">
        <v>991</v>
      </c>
      <c r="J3" s="1" t="s">
        <v>1</v>
      </c>
      <c r="K3" s="10">
        <v>1008</v>
      </c>
      <c r="L3" s="10">
        <v>211</v>
      </c>
      <c r="M3" s="10">
        <v>958</v>
      </c>
      <c r="N3" s="10">
        <v>808</v>
      </c>
      <c r="O3" s="10" t="s">
        <v>52</v>
      </c>
    </row>
    <row r="4" spans="1:15" x14ac:dyDescent="0.45">
      <c r="A4" s="1" t="s">
        <v>2</v>
      </c>
      <c r="B4" s="10">
        <v>-296</v>
      </c>
      <c r="C4" s="10">
        <v>-73</v>
      </c>
      <c r="D4" s="10">
        <v>-494</v>
      </c>
      <c r="E4" s="10">
        <v>-277</v>
      </c>
      <c r="F4" s="10">
        <v>-699</v>
      </c>
      <c r="J4" s="1" t="s">
        <v>2</v>
      </c>
      <c r="K4" s="10">
        <v>-752</v>
      </c>
      <c r="L4" s="10">
        <v>-158</v>
      </c>
      <c r="M4" s="10">
        <v>-905</v>
      </c>
      <c r="N4" s="10">
        <v>-697</v>
      </c>
      <c r="O4" s="10">
        <v>-1557</v>
      </c>
    </row>
    <row r="5" spans="1:15" ht="22.5" x14ac:dyDescent="0.45">
      <c r="A5" s="1" t="s">
        <v>3</v>
      </c>
      <c r="B5" s="10">
        <v>-91</v>
      </c>
      <c r="C5" s="10">
        <v>-16</v>
      </c>
      <c r="D5" s="10">
        <v>-83</v>
      </c>
      <c r="E5" s="10">
        <v>-46</v>
      </c>
      <c r="F5" s="10">
        <v>-142</v>
      </c>
      <c r="J5" s="1" t="s">
        <v>3</v>
      </c>
      <c r="K5" s="10">
        <v>-196</v>
      </c>
      <c r="L5" s="10">
        <v>-27</v>
      </c>
      <c r="M5" s="10">
        <v>-263</v>
      </c>
      <c r="N5" s="10">
        <v>-132</v>
      </c>
      <c r="O5" s="10">
        <v>-304</v>
      </c>
    </row>
    <row r="6" spans="1:15" ht="33.75" x14ac:dyDescent="0.45">
      <c r="A6" s="1" t="s">
        <v>4</v>
      </c>
      <c r="B6" s="10">
        <v>128</v>
      </c>
      <c r="C6" s="10">
        <v>13</v>
      </c>
      <c r="D6" s="10">
        <v>162</v>
      </c>
      <c r="E6" s="10">
        <v>8</v>
      </c>
      <c r="F6" s="10">
        <v>157</v>
      </c>
      <c r="J6" s="1" t="s">
        <v>4</v>
      </c>
      <c r="K6" s="10">
        <v>202</v>
      </c>
      <c r="L6" s="10">
        <v>26</v>
      </c>
      <c r="M6" s="10">
        <v>313</v>
      </c>
      <c r="N6" s="10">
        <v>110</v>
      </c>
      <c r="O6" s="10">
        <v>332</v>
      </c>
    </row>
    <row r="7" spans="1:15" x14ac:dyDescent="0.45">
      <c r="A7" s="7" t="s">
        <v>5</v>
      </c>
      <c r="B7" s="11">
        <v>169</v>
      </c>
      <c r="C7" s="11">
        <v>23</v>
      </c>
      <c r="D7" s="11">
        <v>5</v>
      </c>
      <c r="E7" s="11">
        <v>77</v>
      </c>
      <c r="F7" s="11">
        <v>307</v>
      </c>
      <c r="J7" s="7" t="s">
        <v>5</v>
      </c>
      <c r="K7" s="11">
        <v>262</v>
      </c>
      <c r="L7" s="11">
        <v>52</v>
      </c>
      <c r="M7" s="11">
        <v>103</v>
      </c>
      <c r="N7" s="11">
        <v>89</v>
      </c>
      <c r="O7" s="11">
        <v>294</v>
      </c>
    </row>
    <row r="8" spans="1:15" x14ac:dyDescent="0.45">
      <c r="A8" s="1"/>
      <c r="B8" s="10"/>
      <c r="C8" s="10"/>
      <c r="D8" s="10"/>
      <c r="E8" s="10"/>
      <c r="J8" s="1"/>
      <c r="K8" s="10"/>
      <c r="L8" s="10"/>
      <c r="M8" s="10"/>
      <c r="N8" s="10"/>
    </row>
    <row r="9" spans="1:15" x14ac:dyDescent="0.45">
      <c r="A9" s="1" t="s">
        <v>6</v>
      </c>
      <c r="B9" s="10">
        <v>-33</v>
      </c>
      <c r="C9" s="10">
        <v>-9</v>
      </c>
      <c r="D9" s="10">
        <v>-22</v>
      </c>
      <c r="E9" s="10">
        <v>-28</v>
      </c>
      <c r="F9" s="10">
        <v>-101</v>
      </c>
      <c r="J9" s="1" t="s">
        <v>6</v>
      </c>
      <c r="K9" s="10">
        <v>-35</v>
      </c>
      <c r="L9" s="10">
        <v>-9</v>
      </c>
      <c r="M9" s="10">
        <v>-20</v>
      </c>
      <c r="N9" s="10">
        <v>-27</v>
      </c>
      <c r="O9" s="10">
        <v>-89</v>
      </c>
    </row>
    <row r="10" spans="1:15" ht="22.5" x14ac:dyDescent="0.45">
      <c r="A10" s="1" t="s">
        <v>7</v>
      </c>
      <c r="B10" s="10">
        <v>16</v>
      </c>
      <c r="C10" s="10">
        <v>4</v>
      </c>
      <c r="D10" s="10">
        <v>17</v>
      </c>
      <c r="E10" s="10">
        <v>14</v>
      </c>
      <c r="F10" s="10">
        <v>89</v>
      </c>
      <c r="J10" s="1" t="s">
        <v>7</v>
      </c>
      <c r="K10" s="10">
        <v>27</v>
      </c>
      <c r="L10" s="10">
        <v>4</v>
      </c>
      <c r="M10" s="10">
        <v>27</v>
      </c>
      <c r="N10" s="10">
        <v>21</v>
      </c>
      <c r="O10" s="10">
        <v>133</v>
      </c>
    </row>
    <row r="11" spans="1:15" ht="22.5" x14ac:dyDescent="0.45">
      <c r="A11" s="7" t="s">
        <v>8</v>
      </c>
      <c r="B11" s="11">
        <v>152</v>
      </c>
      <c r="C11" s="11">
        <v>18</v>
      </c>
      <c r="D11" s="11" t="s">
        <v>51</v>
      </c>
      <c r="E11" s="11">
        <v>63</v>
      </c>
      <c r="F11" s="11">
        <v>295</v>
      </c>
      <c r="J11" s="7" t="s">
        <v>8</v>
      </c>
      <c r="K11" s="11">
        <v>254</v>
      </c>
      <c r="L11" s="11">
        <v>47</v>
      </c>
      <c r="M11" s="11">
        <v>110</v>
      </c>
      <c r="N11" s="11">
        <v>83</v>
      </c>
      <c r="O11" s="11">
        <v>338</v>
      </c>
    </row>
    <row r="12" spans="1:15" x14ac:dyDescent="0.45">
      <c r="A12" s="7"/>
      <c r="B12" s="11"/>
      <c r="C12" s="11"/>
      <c r="D12" s="11"/>
      <c r="E12" s="11"/>
      <c r="F12" s="11"/>
      <c r="J12" s="7"/>
      <c r="K12" s="11"/>
      <c r="L12" s="11"/>
      <c r="M12" s="11"/>
      <c r="N12" s="11"/>
      <c r="O12" s="11"/>
    </row>
    <row r="13" spans="1:15" x14ac:dyDescent="0.45">
      <c r="A13" s="1" t="s">
        <v>9</v>
      </c>
      <c r="B13" s="10">
        <v>5</v>
      </c>
      <c r="C13" s="10">
        <v>1</v>
      </c>
      <c r="D13" s="10">
        <v>2</v>
      </c>
      <c r="E13" s="10">
        <v>4</v>
      </c>
      <c r="F13" s="10">
        <v>10</v>
      </c>
      <c r="J13" s="1" t="s">
        <v>9</v>
      </c>
      <c r="K13" s="10">
        <v>8</v>
      </c>
      <c r="L13" s="10">
        <v>2</v>
      </c>
      <c r="M13" s="10">
        <v>1</v>
      </c>
      <c r="N13" s="10">
        <v>7</v>
      </c>
      <c r="O13" s="10">
        <v>14</v>
      </c>
    </row>
    <row r="14" spans="1:15" x14ac:dyDescent="0.45">
      <c r="A14" s="1" t="s">
        <v>10</v>
      </c>
      <c r="B14" s="10">
        <v>-26</v>
      </c>
      <c r="C14" s="10">
        <v>-11</v>
      </c>
      <c r="D14" s="10">
        <v>-25</v>
      </c>
      <c r="E14" s="10">
        <v>-31</v>
      </c>
      <c r="F14" s="10">
        <v>-71</v>
      </c>
      <c r="J14" s="1" t="s">
        <v>10</v>
      </c>
      <c r="K14" s="10">
        <v>-63</v>
      </c>
      <c r="L14" s="10">
        <v>-17</v>
      </c>
      <c r="M14" s="10">
        <v>-12</v>
      </c>
      <c r="N14" s="10">
        <v>-40</v>
      </c>
      <c r="O14" s="10">
        <v>-152</v>
      </c>
    </row>
    <row r="15" spans="1:15" x14ac:dyDescent="0.45">
      <c r="A15" s="1" t="s">
        <v>11</v>
      </c>
      <c r="B15" s="10" t="s">
        <v>51</v>
      </c>
      <c r="C15" s="10">
        <v>-2</v>
      </c>
      <c r="D15" s="10">
        <v>-1</v>
      </c>
      <c r="E15" s="10" t="s">
        <v>51</v>
      </c>
      <c r="F15" s="10">
        <v>-2</v>
      </c>
      <c r="J15" s="1" t="s">
        <v>11</v>
      </c>
      <c r="K15" s="10">
        <v>-1</v>
      </c>
      <c r="L15" s="10" t="s">
        <v>51</v>
      </c>
      <c r="M15" s="10">
        <v>-2</v>
      </c>
      <c r="N15" s="10">
        <v>-1</v>
      </c>
      <c r="O15" s="10">
        <v>-5</v>
      </c>
    </row>
    <row r="16" spans="1:15" x14ac:dyDescent="0.45">
      <c r="A16" s="7" t="s">
        <v>13</v>
      </c>
      <c r="B16" s="11">
        <v>131</v>
      </c>
      <c r="C16" s="11">
        <v>6</v>
      </c>
      <c r="D16" s="11">
        <v>-24</v>
      </c>
      <c r="E16" s="11">
        <v>36</v>
      </c>
      <c r="F16" s="11">
        <v>232</v>
      </c>
      <c r="J16" s="7" t="s">
        <v>50</v>
      </c>
      <c r="K16" s="11">
        <v>198</v>
      </c>
      <c r="L16" s="11">
        <v>32</v>
      </c>
      <c r="M16" s="11">
        <v>97</v>
      </c>
      <c r="N16" s="11">
        <v>49</v>
      </c>
      <c r="O16" s="11">
        <v>195</v>
      </c>
    </row>
    <row r="17" spans="1:15" x14ac:dyDescent="0.45">
      <c r="A17" s="7"/>
      <c r="B17" s="9"/>
      <c r="C17" s="9"/>
      <c r="D17" s="9"/>
      <c r="E17" s="9"/>
      <c r="F17" s="9"/>
      <c r="N17" s="6"/>
      <c r="O17" s="22"/>
    </row>
    <row r="20" spans="1:15" ht="18" x14ac:dyDescent="0.55000000000000004">
      <c r="A20" s="26"/>
      <c r="J20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</vt:lpstr>
      <vt:lpstr>Balance sheet</vt:lpstr>
      <vt:lpstr>Segmental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Johnson</dc:creator>
  <cp:lastModifiedBy>Stuart Johnson</cp:lastModifiedBy>
  <dcterms:created xsi:type="dcterms:W3CDTF">2023-07-20T22:16:01Z</dcterms:created>
  <dcterms:modified xsi:type="dcterms:W3CDTF">2023-08-01T15:02:45Z</dcterms:modified>
</cp:coreProperties>
</file>